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4638d10b08360c/Documents/CAPSTONE/"/>
    </mc:Choice>
  </mc:AlternateContent>
  <xr:revisionPtr revIDLastSave="8" documentId="8_{5D169984-443C-43A6-9AA0-B7F87DDAA766}" xr6:coauthVersionLast="47" xr6:coauthVersionMax="47" xr10:uidLastSave="{25690BC7-C7D9-4A73-ABE0-5D48DD4BC7AC}"/>
  <bookViews>
    <workbookView xWindow="-108" yWindow="-108" windowWidth="23256" windowHeight="12456" xr2:uid="{6BDC0512-3787-4FF7-B6F4-5C5E5212A80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2" i="1" l="1"/>
  <c r="L73" i="1" s="1"/>
  <c r="L74" i="1" s="1"/>
  <c r="E32" i="1"/>
  <c r="E33" i="1"/>
</calcChain>
</file>

<file path=xl/sharedStrings.xml><?xml version="1.0" encoding="utf-8"?>
<sst xmlns="http://schemas.openxmlformats.org/spreadsheetml/2006/main" count="304" uniqueCount="194">
  <si>
    <t>Manufacturing Bill of Materials</t>
  </si>
  <si>
    <t>Part #</t>
  </si>
  <si>
    <t>Description</t>
  </si>
  <si>
    <t>Material</t>
  </si>
  <si>
    <t>Time ot Manufacture</t>
  </si>
  <si>
    <t>Joint</t>
  </si>
  <si>
    <t>Picture</t>
  </si>
  <si>
    <t>Purchased Bill of Materials</t>
  </si>
  <si>
    <t>Base Plate​</t>
  </si>
  <si>
    <t>Aluminum​</t>
  </si>
  <si>
    <t>1​</t>
  </si>
  <si>
    <t>Part Number</t>
  </si>
  <si>
    <t>Qty</t>
  </si>
  <si>
    <t>Total Price</t>
  </si>
  <si>
    <t>Vendor</t>
  </si>
  <si>
    <t>Item Number</t>
  </si>
  <si>
    <t>Status</t>
  </si>
  <si>
    <t>Turret Housing​</t>
  </si>
  <si>
    <t>PLA​</t>
  </si>
  <si>
    <t>Spindle</t>
  </si>
  <si>
    <t>Stepper Online</t>
  </si>
  <si>
    <t>SK-AR1.5B</t>
  </si>
  <si>
    <t xml:space="preserve">In Hand </t>
  </si>
  <si>
    <t>Spindle​</t>
  </si>
  <si>
    <t>VFD</t>
  </si>
  <si>
    <t>Purchased</t>
  </si>
  <si>
    <t>Turret Base​</t>
  </si>
  <si>
    <t>Cabinet Dolly</t>
  </si>
  <si>
    <t>ULINE</t>
  </si>
  <si>
    <t>H-2462B</t>
  </si>
  <si>
    <t>Not Purchased</t>
  </si>
  <si>
    <t>2​</t>
  </si>
  <si>
    <t>Aluminum Sheet Metal</t>
  </si>
  <si>
    <t>6 (8''*12''*1/2'')</t>
  </si>
  <si>
    <t>Amazon</t>
  </si>
  <si>
    <t>B0B4D8C</t>
  </si>
  <si>
    <t>Main Arm​</t>
  </si>
  <si>
    <t>Teensy 4.1</t>
  </si>
  <si>
    <t>B07MDZL</t>
  </si>
  <si>
    <t>Drive Spindle​</t>
  </si>
  <si>
    <t>Breakout Board</t>
  </si>
  <si>
    <t>B08R7P8</t>
  </si>
  <si>
    <t>Tension Ring​</t>
  </si>
  <si>
    <t>Buck Convertor</t>
  </si>
  <si>
    <t>CTM3279</t>
  </si>
  <si>
    <t>Motor Mount ​</t>
  </si>
  <si>
    <t>1/3​</t>
  </si>
  <si>
    <t>Bench Power Supply</t>
  </si>
  <si>
    <t>NP6005</t>
  </si>
  <si>
    <t>Motor Supports​</t>
  </si>
  <si>
    <t>Nema 17</t>
  </si>
  <si>
    <t>17HS15</t>
  </si>
  <si>
    <t>Bearing Cup​</t>
  </si>
  <si>
    <t>3​</t>
  </si>
  <si>
    <t>Encoded Motor Cables</t>
  </si>
  <si>
    <t>E3-M3-20</t>
  </si>
  <si>
    <t>Spindle 3​</t>
  </si>
  <si>
    <t>Motor Drivers</t>
  </si>
  <si>
    <t>DM542T</t>
  </si>
  <si>
    <t>Spindle 3 Retainer​</t>
  </si>
  <si>
    <t>Nema 23</t>
  </si>
  <si>
    <t>10-E1000</t>
  </si>
  <si>
    <t>Turret Housing 4</t>
  </si>
  <si>
    <t>Wire Kit</t>
  </si>
  <si>
    <t>B0B3CL1</t>
  </si>
  <si>
    <t>Main Shaft​</t>
  </si>
  <si>
    <t>4​</t>
  </si>
  <si>
    <t>Cat 6</t>
  </si>
  <si>
    <t>25 ft</t>
  </si>
  <si>
    <t>‎B07Y5J</t>
  </si>
  <si>
    <t>Belt Carrier/Clamp​</t>
  </si>
  <si>
    <t>Braided Sleeve</t>
  </si>
  <si>
    <t>30 ft</t>
  </si>
  <si>
    <t>B0C14W</t>
  </si>
  <si>
    <t>Housing​</t>
  </si>
  <si>
    <t>Keystone Jack</t>
  </si>
  <si>
    <t>B001TP</t>
  </si>
  <si>
    <t>Bearing Post​</t>
  </si>
  <si>
    <t>B098B6F</t>
  </si>
  <si>
    <t>Tension Block​</t>
  </si>
  <si>
    <t>Limit Switches</t>
  </si>
  <si>
    <t>‎ B071J2WF5H</t>
  </si>
  <si>
    <t>Bearing Arm​</t>
  </si>
  <si>
    <t>Aluminum Plate</t>
  </si>
  <si>
    <t>1(36''*6''*.5'')</t>
  </si>
  <si>
    <t>Coremark Materials</t>
  </si>
  <si>
    <t>B209-10</t>
  </si>
  <si>
    <t>Spindle Housing​</t>
  </si>
  <si>
    <t>2(6''*6''*.25'')</t>
  </si>
  <si>
    <t>9XTG7PM9</t>
  </si>
  <si>
    <t>Al Round Stock</t>
  </si>
  <si>
    <t>US Metal Online</t>
  </si>
  <si>
    <t>Arm Spacer​</t>
  </si>
  <si>
    <t>Al Tube</t>
  </si>
  <si>
    <t>0CCHBK9L7</t>
  </si>
  <si>
    <t>Arm Spacer Cover​</t>
  </si>
  <si>
    <t>Tapered Roller Bearing</t>
  </si>
  <si>
    <t>Timing Hub​</t>
  </si>
  <si>
    <t>Tapered Thrust Bearing</t>
  </si>
  <si>
    <t>McMaster Carr</t>
  </si>
  <si>
    <t>2291N116</t>
  </si>
  <si>
    <t>Motor Holder</t>
  </si>
  <si>
    <t>PLA</t>
  </si>
  <si>
    <t>Timing Belt Pulley</t>
  </si>
  <si>
    <t>1277N61</t>
  </si>
  <si>
    <t xml:space="preserve">Timing Belt   </t>
  </si>
  <si>
    <t>6484K235</t>
  </si>
  <si>
    <t>Bearing Holder</t>
  </si>
  <si>
    <t>Xl Series Timing Belt</t>
  </si>
  <si>
    <t>277N752</t>
  </si>
  <si>
    <t>Rod Cup</t>
  </si>
  <si>
    <t>G50-E1000</t>
  </si>
  <si>
    <t>Total Manufacture Time</t>
  </si>
  <si>
    <t>Nema 17 Mounting Bracket</t>
  </si>
  <si>
    <t>B00Q6F5</t>
  </si>
  <si>
    <t>Completed Manufacture Time</t>
  </si>
  <si>
    <t>Hardware</t>
  </si>
  <si>
    <t>Varying</t>
  </si>
  <si>
    <t>na</t>
  </si>
  <si>
    <t>Percent Manufacture Completion (%)</t>
  </si>
  <si>
    <t>Varying Power Supply</t>
  </si>
  <si>
    <t>FXR1FC2</t>
  </si>
  <si>
    <t>1277N29</t>
  </si>
  <si>
    <t>1277N752</t>
  </si>
  <si>
    <t>Timing Belt</t>
  </si>
  <si>
    <t>6484K22</t>
  </si>
  <si>
    <t>Xl Series Timing Belt Pulley</t>
  </si>
  <si>
    <t>B07H1CH</t>
  </si>
  <si>
    <t>Needle Roller Thrust Bearing</t>
  </si>
  <si>
    <t>5905K346</t>
  </si>
  <si>
    <t>Thrust Bearing Washer</t>
  </si>
  <si>
    <t>5905K56</t>
  </si>
  <si>
    <t>Cobalt Drill Bits</t>
  </si>
  <si>
    <t>Drills and Cutters</t>
  </si>
  <si>
    <t>GSC1/4</t>
  </si>
  <si>
    <t>Er11 Collet</t>
  </si>
  <si>
    <t>QH987F</t>
  </si>
  <si>
    <t>16 AWG Wire</t>
  </si>
  <si>
    <t>B07D73Z</t>
  </si>
  <si>
    <t>Adjustable Buck Converter</t>
  </si>
  <si>
    <t>D73ZRDP</t>
  </si>
  <si>
    <t>Power Jack Socket</t>
  </si>
  <si>
    <t>B0019Q64</t>
  </si>
  <si>
    <t>KCD1 Rocker Switch</t>
  </si>
  <si>
    <t>B001Q489</t>
  </si>
  <si>
    <t>3 POS Terminal Block</t>
  </si>
  <si>
    <t>B505KL564</t>
  </si>
  <si>
    <t>Aviation Plugs</t>
  </si>
  <si>
    <t>B562HG54</t>
  </si>
  <si>
    <t>Push Button</t>
  </si>
  <si>
    <t>B011G540</t>
  </si>
  <si>
    <t>Cooling Fan</t>
  </si>
  <si>
    <t>B26QE454</t>
  </si>
  <si>
    <t>Deep Groove Ball Bearing</t>
  </si>
  <si>
    <t>5905KR202</t>
  </si>
  <si>
    <t xml:space="preserve">Bushings </t>
  </si>
  <si>
    <t>B0544H6</t>
  </si>
  <si>
    <t>Shafts</t>
  </si>
  <si>
    <t>B0154H55</t>
  </si>
  <si>
    <t>USB Cable</t>
  </si>
  <si>
    <t>B001549G</t>
  </si>
  <si>
    <t>G005649H5</t>
  </si>
  <si>
    <t>Rocker Switch</t>
  </si>
  <si>
    <t>G0466564</t>
  </si>
  <si>
    <t>Cable Glands</t>
  </si>
  <si>
    <t>B05188PB</t>
  </si>
  <si>
    <t>Terminal Strip</t>
  </si>
  <si>
    <t>B0016998</t>
  </si>
  <si>
    <t>Acryllic Sheet</t>
  </si>
  <si>
    <t>Home Depot</t>
  </si>
  <si>
    <t>Electrical Box</t>
  </si>
  <si>
    <t>NAU Surplus</t>
  </si>
  <si>
    <t>Tap &amp; Hex Die Set</t>
  </si>
  <si>
    <t>Dremel</t>
  </si>
  <si>
    <t>Tap Drill Bit</t>
  </si>
  <si>
    <t>Arduino Mega</t>
  </si>
  <si>
    <t>B01H4ZL</t>
  </si>
  <si>
    <t>Arduino Breakout Board</t>
  </si>
  <si>
    <t>B08LKVW</t>
  </si>
  <si>
    <t>Rotary Tool</t>
  </si>
  <si>
    <t>Grainger</t>
  </si>
  <si>
    <t>2525-20</t>
  </si>
  <si>
    <t>Sprocket</t>
  </si>
  <si>
    <t>2737K107</t>
  </si>
  <si>
    <t>2737K213</t>
  </si>
  <si>
    <t>2373K303</t>
  </si>
  <si>
    <t>Chain</t>
  </si>
  <si>
    <t>5 ft</t>
  </si>
  <si>
    <t>6264K171</t>
  </si>
  <si>
    <t>Chain Pulley</t>
  </si>
  <si>
    <t>606XQJFD</t>
  </si>
  <si>
    <t>Subtotal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</si>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</sst>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4"/>
      <color rgb="FF000000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4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2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3" borderId="2" xfId="0" applyFont="1" applyFill="1" applyBorder="1"/>
    <xf numFmtId="10" fontId="4" fillId="3" borderId="2" xfId="0" applyNumberFormat="1" applyFont="1" applyFill="1" applyBorder="1"/>
    <xf numFmtId="0" fontId="0" fillId="4" borderId="2" xfId="0" applyFill="1" applyBorder="1"/>
    <xf numFmtId="0" fontId="0" fillId="5" borderId="2" xfId="0" applyFill="1" applyBorder="1"/>
    <xf numFmtId="44" fontId="0" fillId="5" borderId="2" xfId="2" applyFont="1" applyFill="1" applyBorder="1"/>
    <xf numFmtId="0" fontId="0" fillId="6" borderId="2" xfId="0" applyFill="1" applyBorder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5" borderId="5" xfId="0" applyFill="1" applyBorder="1"/>
    <xf numFmtId="44" fontId="0" fillId="5" borderId="2" xfId="0" applyNumberFormat="1" applyFill="1" applyBorder="1"/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5" fillId="0" borderId="1" xfId="1" applyFont="1" applyAlignment="1">
      <alignment horizontal="center"/>
    </xf>
    <xf numFmtId="0" fontId="0" fillId="9" borderId="0" xfId="0" applyFill="1" applyAlignment="1">
      <alignment horizontal="center"/>
    </xf>
    <xf numFmtId="0" fontId="0" fillId="9" borderId="0" xfId="0" applyFill="1"/>
    <xf numFmtId="0" fontId="0" fillId="10" borderId="6" xfId="0" applyFill="1" applyBorder="1" applyAlignment="1">
      <alignment horizontal="center"/>
    </xf>
  </cellXfs>
  <cellStyles count="3">
    <cellStyle name="Currency" xfId="2" builtinId="4"/>
    <cellStyle name="Heading 1" xfId="1" builtinId="16"/>
    <cellStyle name="Normal" xfId="0" builtinId="0"/>
  </cellStyles>
  <dxfs count="13">
    <dxf>
      <font>
        <strike val="0"/>
        <outline val="0"/>
        <shadow val="0"/>
        <u val="none"/>
        <vertAlign val="baseline"/>
        <sz val="14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</font>
    </dxf>
    <dxf>
      <font>
        <strike val="0"/>
        <outline val="0"/>
        <shadow val="0"/>
        <u val="none"/>
        <vertAlign val="baseline"/>
        <sz val="14"/>
      </font>
    </dxf>
    <dxf>
      <font>
        <strike val="0"/>
        <outline val="0"/>
        <shadow val="0"/>
        <u val="none"/>
        <vertAlign val="baseline"/>
        <sz val="14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pn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480060</xdr:colOff>
      <xdr:row>2</xdr:row>
      <xdr:rowOff>83820</xdr:rowOff>
    </xdr:from>
    <xdr:to>
      <xdr:col>6</xdr:col>
      <xdr:colOff>929640</xdr:colOff>
      <xdr:row>2</xdr:row>
      <xdr:rowOff>548640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AA6C86-253D-FFEE-76E8-368A786B1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4940" y="1348740"/>
          <a:ext cx="449580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396240</xdr:colOff>
      <xdr:row>3</xdr:row>
      <xdr:rowOff>60960</xdr:rowOff>
    </xdr:from>
    <xdr:to>
      <xdr:col>6</xdr:col>
      <xdr:colOff>967740</xdr:colOff>
      <xdr:row>3</xdr:row>
      <xdr:rowOff>590550</xdr:rowOff>
    </xdr:to>
    <xdr:pic>
      <xdr:nvPicPr>
        <xdr:cNvPr id="3" name="Picture 2" descr="A black object on a table&#10;&#10;Description automatically generated">
          <a:extLst>
            <a:ext uri="{FF2B5EF4-FFF2-40B4-BE49-F238E27FC236}">
              <a16:creationId xmlns:a16="http://schemas.microsoft.com/office/drawing/2014/main" id="{DC70BDA9-DEA8-7A9F-8A96-EA210AA5A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1120" y="1958340"/>
          <a:ext cx="579120" cy="51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411479</xdr:colOff>
      <xdr:row>4</xdr:row>
      <xdr:rowOff>60960</xdr:rowOff>
    </xdr:from>
    <xdr:to>
      <xdr:col>6</xdr:col>
      <xdr:colOff>990862</xdr:colOff>
      <xdr:row>4</xdr:row>
      <xdr:rowOff>586740</xdr:rowOff>
    </xdr:to>
    <xdr:pic>
      <xdr:nvPicPr>
        <xdr:cNvPr id="4" name="Picture 3" descr="A blue cylinder on a table&#10;&#10;Description automatically generated">
          <a:extLst>
            <a:ext uri="{FF2B5EF4-FFF2-40B4-BE49-F238E27FC236}">
              <a16:creationId xmlns:a16="http://schemas.microsoft.com/office/drawing/2014/main" id="{90EFD915-174C-8EC2-9B1B-AF3EE70A4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6359" y="2590800"/>
          <a:ext cx="579383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365760</xdr:colOff>
      <xdr:row>5</xdr:row>
      <xdr:rowOff>53339</xdr:rowOff>
    </xdr:from>
    <xdr:to>
      <xdr:col>6</xdr:col>
      <xdr:colOff>1066800</xdr:colOff>
      <xdr:row>5</xdr:row>
      <xdr:rowOff>609720</xdr:rowOff>
    </xdr:to>
    <xdr:pic>
      <xdr:nvPicPr>
        <xdr:cNvPr id="5" name="Picture 4" descr="A metal plate with holes in it&#10;&#10;Description automatically generated">
          <a:extLst>
            <a:ext uri="{FF2B5EF4-FFF2-40B4-BE49-F238E27FC236}">
              <a16:creationId xmlns:a16="http://schemas.microsoft.com/office/drawing/2014/main" id="{009AA08A-6AF6-D013-9EB5-AF005BC08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0640" y="3215639"/>
          <a:ext cx="701040" cy="5563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83820</xdr:colOff>
      <xdr:row>6</xdr:row>
      <xdr:rowOff>7619</xdr:rowOff>
    </xdr:from>
    <xdr:to>
      <xdr:col>6</xdr:col>
      <xdr:colOff>516255</xdr:colOff>
      <xdr:row>7</xdr:row>
      <xdr:rowOff>1490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D16EF8E-7573-1B61-1C72-A95DC4A8E8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2120" y="3802379"/>
          <a:ext cx="441960" cy="6149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739140</xdr:colOff>
      <xdr:row>6</xdr:row>
      <xdr:rowOff>15239</xdr:rowOff>
    </xdr:from>
    <xdr:to>
      <xdr:col>6</xdr:col>
      <xdr:colOff>1219200</xdr:colOff>
      <xdr:row>7</xdr:row>
      <xdr:rowOff>1066</xdr:rowOff>
    </xdr:to>
    <xdr:pic>
      <xdr:nvPicPr>
        <xdr:cNvPr id="7" name="Picture 6" descr="A red and white object&#10;&#10;Description automatically generated">
          <a:extLst>
            <a:ext uri="{FF2B5EF4-FFF2-40B4-BE49-F238E27FC236}">
              <a16:creationId xmlns:a16="http://schemas.microsoft.com/office/drawing/2014/main" id="{96F15814-33F8-8C6D-8D0D-E768C43C8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7440" y="3809999"/>
          <a:ext cx="480060" cy="614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57150</xdr:colOff>
      <xdr:row>7</xdr:row>
      <xdr:rowOff>38100</xdr:rowOff>
    </xdr:from>
    <xdr:to>
      <xdr:col>6</xdr:col>
      <xdr:colOff>1371600</xdr:colOff>
      <xdr:row>7</xdr:row>
      <xdr:rowOff>552450</xdr:rowOff>
    </xdr:to>
    <xdr:pic>
      <xdr:nvPicPr>
        <xdr:cNvPr id="29" name="Picture 7">
          <a:extLst>
            <a:ext uri="{FF2B5EF4-FFF2-40B4-BE49-F238E27FC236}">
              <a16:creationId xmlns:a16="http://schemas.microsoft.com/office/drawing/2014/main" id="{1E30FCF0-FD99-F0B0-4DD2-90B1D0BCF8F0}"/>
            </a:ext>
            <a:ext uri="{147F2762-F138-4A5C-976F-8EAC2B608ADB}">
              <a16:predDERef xmlns:a16="http://schemas.microsoft.com/office/drawing/2014/main" pred="{96F15814-33F8-8C6D-8D0D-E768C43C8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4650" y="4438650"/>
          <a:ext cx="13144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396240</xdr:colOff>
      <xdr:row>8</xdr:row>
      <xdr:rowOff>60960</xdr:rowOff>
    </xdr:from>
    <xdr:to>
      <xdr:col>6</xdr:col>
      <xdr:colOff>1044690</xdr:colOff>
      <xdr:row>8</xdr:row>
      <xdr:rowOff>554355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18C2B60-B5DB-8FF7-388D-9ACA2BF85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4540" y="5120640"/>
          <a:ext cx="648450" cy="502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281940</xdr:colOff>
      <xdr:row>9</xdr:row>
      <xdr:rowOff>15240</xdr:rowOff>
    </xdr:from>
    <xdr:to>
      <xdr:col>6</xdr:col>
      <xdr:colOff>1163955</xdr:colOff>
      <xdr:row>9</xdr:row>
      <xdr:rowOff>609600</xdr:rowOff>
    </xdr:to>
    <xdr:pic>
      <xdr:nvPicPr>
        <xdr:cNvPr id="10" name="Picture 9" descr="Image">
          <a:extLst>
            <a:ext uri="{FF2B5EF4-FFF2-40B4-BE49-F238E27FC236}">
              <a16:creationId xmlns:a16="http://schemas.microsoft.com/office/drawing/2014/main" id="{B00AEB8F-5164-DCEE-DD62-D69C9D705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80" y="5707380"/>
          <a:ext cx="891540" cy="594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350519</xdr:colOff>
      <xdr:row>10</xdr:row>
      <xdr:rowOff>45720</xdr:rowOff>
    </xdr:from>
    <xdr:to>
      <xdr:col>6</xdr:col>
      <xdr:colOff>1108378</xdr:colOff>
      <xdr:row>11</xdr:row>
      <xdr:rowOff>0</xdr:rowOff>
    </xdr:to>
    <xdr:pic>
      <xdr:nvPicPr>
        <xdr:cNvPr id="11" name="Picture 10" descr="A black object with holes&#10;&#10;Description automatically generated">
          <a:extLst>
            <a:ext uri="{FF2B5EF4-FFF2-40B4-BE49-F238E27FC236}">
              <a16:creationId xmlns:a16="http://schemas.microsoft.com/office/drawing/2014/main" id="{C426BA1C-A994-F9AE-CA69-E88BB54BC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6559" y="6370320"/>
          <a:ext cx="757859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365759</xdr:colOff>
      <xdr:row>11</xdr:row>
      <xdr:rowOff>30480</xdr:rowOff>
    </xdr:from>
    <xdr:to>
      <xdr:col>6</xdr:col>
      <xdr:colOff>1089202</xdr:colOff>
      <xdr:row>12</xdr:row>
      <xdr:rowOff>0</xdr:rowOff>
    </xdr:to>
    <xdr:pic>
      <xdr:nvPicPr>
        <xdr:cNvPr id="12" name="Picture 11" descr="Image">
          <a:extLst>
            <a:ext uri="{FF2B5EF4-FFF2-40B4-BE49-F238E27FC236}">
              <a16:creationId xmlns:a16="http://schemas.microsoft.com/office/drawing/2014/main" id="{0F0D2D4A-FAED-EF31-06C9-435C8C786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799" y="6987540"/>
          <a:ext cx="715823" cy="58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411480</xdr:colOff>
      <xdr:row>12</xdr:row>
      <xdr:rowOff>38100</xdr:rowOff>
    </xdr:from>
    <xdr:to>
      <xdr:col>6</xdr:col>
      <xdr:colOff>1009650</xdr:colOff>
      <xdr:row>13</xdr:row>
      <xdr:rowOff>0</xdr:rowOff>
    </xdr:to>
    <xdr:pic>
      <xdr:nvPicPr>
        <xdr:cNvPr id="13" name="Picture 12" descr="A blue circular object with holes&#10;&#10;Description automatically generated">
          <a:extLst>
            <a:ext uri="{FF2B5EF4-FFF2-40B4-BE49-F238E27FC236}">
              <a16:creationId xmlns:a16="http://schemas.microsoft.com/office/drawing/2014/main" id="{12C62C71-B030-F38B-8443-087E66D9A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7520" y="7627620"/>
          <a:ext cx="586740" cy="58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426720</xdr:colOff>
      <xdr:row>13</xdr:row>
      <xdr:rowOff>38100</xdr:rowOff>
    </xdr:from>
    <xdr:to>
      <xdr:col>6</xdr:col>
      <xdr:colOff>990600</xdr:colOff>
      <xdr:row>13</xdr:row>
      <xdr:rowOff>592455</xdr:rowOff>
    </xdr:to>
    <xdr:pic>
      <xdr:nvPicPr>
        <xdr:cNvPr id="14" name="Picture 13" descr="A red object with holes&#10;&#10;Description automatically generated">
          <a:extLst>
            <a:ext uri="{FF2B5EF4-FFF2-40B4-BE49-F238E27FC236}">
              <a16:creationId xmlns:a16="http://schemas.microsoft.com/office/drawing/2014/main" id="{8FB26DE7-8ABD-654F-04A9-669604C9F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2760" y="8260080"/>
          <a:ext cx="563880" cy="563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441960</xdr:colOff>
      <xdr:row>14</xdr:row>
      <xdr:rowOff>99060</xdr:rowOff>
    </xdr:from>
    <xdr:to>
      <xdr:col>6</xdr:col>
      <xdr:colOff>967740</xdr:colOff>
      <xdr:row>14</xdr:row>
      <xdr:rowOff>548640</xdr:rowOff>
    </xdr:to>
    <xdr:pic>
      <xdr:nvPicPr>
        <xdr:cNvPr id="15" name="Picture 14" descr="A black circular object with holes&#10;&#10;Description automatically generated">
          <a:extLst>
            <a:ext uri="{FF2B5EF4-FFF2-40B4-BE49-F238E27FC236}">
              <a16:creationId xmlns:a16="http://schemas.microsoft.com/office/drawing/2014/main" id="{302A3ABA-1089-51A0-53B3-0654295B1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8953500"/>
          <a:ext cx="52578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403860</xdr:colOff>
      <xdr:row>15</xdr:row>
      <xdr:rowOff>7620</xdr:rowOff>
    </xdr:from>
    <xdr:to>
      <xdr:col>6</xdr:col>
      <xdr:colOff>967740</xdr:colOff>
      <xdr:row>15</xdr:row>
      <xdr:rowOff>625251</xdr:rowOff>
    </xdr:to>
    <xdr:pic>
      <xdr:nvPicPr>
        <xdr:cNvPr id="16" name="Picture 15" descr="A red block with holes&#10;&#10;Description automatically generated">
          <a:extLst>
            <a:ext uri="{FF2B5EF4-FFF2-40B4-BE49-F238E27FC236}">
              <a16:creationId xmlns:a16="http://schemas.microsoft.com/office/drawing/2014/main" id="{6E732E29-3C15-6EE9-553D-845FD1761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9494520"/>
          <a:ext cx="563880" cy="6081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281939</xdr:colOff>
      <xdr:row>16</xdr:row>
      <xdr:rowOff>38100</xdr:rowOff>
    </xdr:from>
    <xdr:to>
      <xdr:col>6</xdr:col>
      <xdr:colOff>1107042</xdr:colOff>
      <xdr:row>17</xdr:row>
      <xdr:rowOff>0</xdr:rowOff>
    </xdr:to>
    <xdr:pic>
      <xdr:nvPicPr>
        <xdr:cNvPr id="17" name="Picture 16" descr="A metal pipe on a table&#10;&#10;Description automatically generated">
          <a:extLst>
            <a:ext uri="{FF2B5EF4-FFF2-40B4-BE49-F238E27FC236}">
              <a16:creationId xmlns:a16="http://schemas.microsoft.com/office/drawing/2014/main" id="{70F2C0A4-5266-0280-650A-1F219C3AD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7979" y="10157460"/>
          <a:ext cx="825103" cy="58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342900</xdr:colOff>
      <xdr:row>17</xdr:row>
      <xdr:rowOff>0</xdr:rowOff>
    </xdr:from>
    <xdr:to>
      <xdr:col>6</xdr:col>
      <xdr:colOff>1025652</xdr:colOff>
      <xdr:row>17</xdr:row>
      <xdr:rowOff>586740</xdr:rowOff>
    </xdr:to>
    <xdr:pic>
      <xdr:nvPicPr>
        <xdr:cNvPr id="18" name="Picture 17" descr="A blue plastic piece of furniture&#10;&#10;Description automatically generated">
          <a:extLst>
            <a:ext uri="{FF2B5EF4-FFF2-40B4-BE49-F238E27FC236}">
              <a16:creationId xmlns:a16="http://schemas.microsoft.com/office/drawing/2014/main" id="{A032503F-BFE2-DE2C-B979-DE7FA6E39655}"/>
            </a:ext>
            <a:ext uri="{147F2762-F138-4A5C-976F-8EAC2B608ADB}">
              <a16:predDERef xmlns:a16="http://schemas.microsoft.com/office/drawing/2014/main" pred="{70F2C0A4-5266-0280-650A-1F219C3AD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8940" y="11422380"/>
          <a:ext cx="682752" cy="58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274320</xdr:colOff>
      <xdr:row>17</xdr:row>
      <xdr:rowOff>22860</xdr:rowOff>
    </xdr:from>
    <xdr:to>
      <xdr:col>6</xdr:col>
      <xdr:colOff>1087755</xdr:colOff>
      <xdr:row>17</xdr:row>
      <xdr:rowOff>607856</xdr:rowOff>
    </xdr:to>
    <xdr:pic>
      <xdr:nvPicPr>
        <xdr:cNvPr id="19" name="Picture 18" descr="A blue plastic object with holes&#10;&#10;Description automatically generated">
          <a:extLst>
            <a:ext uri="{FF2B5EF4-FFF2-40B4-BE49-F238E27FC236}">
              <a16:creationId xmlns:a16="http://schemas.microsoft.com/office/drawing/2014/main" id="{789072CB-0310-3B49-937D-FE33012AD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0360" y="12039600"/>
          <a:ext cx="822960" cy="5849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106680</xdr:colOff>
      <xdr:row>18</xdr:row>
      <xdr:rowOff>15240</xdr:rowOff>
    </xdr:from>
    <xdr:to>
      <xdr:col>6</xdr:col>
      <xdr:colOff>1239544</xdr:colOff>
      <xdr:row>18</xdr:row>
      <xdr:rowOff>586740</xdr:rowOff>
    </xdr:to>
    <xdr:pic>
      <xdr:nvPicPr>
        <xdr:cNvPr id="20" name="Picture 19" descr="A red and blue rectangular object&#10;&#10;Description automatically generated">
          <a:extLst>
            <a:ext uri="{FF2B5EF4-FFF2-40B4-BE49-F238E27FC236}">
              <a16:creationId xmlns:a16="http://schemas.microsoft.com/office/drawing/2014/main" id="{BCD9E53C-0CBA-9E5B-87AF-8578DF151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2720" y="12664440"/>
          <a:ext cx="1121434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373380</xdr:colOff>
      <xdr:row>19</xdr:row>
      <xdr:rowOff>15240</xdr:rowOff>
    </xdr:from>
    <xdr:to>
      <xdr:col>6</xdr:col>
      <xdr:colOff>891540</xdr:colOff>
      <xdr:row>20</xdr:row>
      <xdr:rowOff>2033</xdr:rowOff>
    </xdr:to>
    <xdr:pic>
      <xdr:nvPicPr>
        <xdr:cNvPr id="21" name="Picture 20" descr="A blue object on a surface&#10;&#10;Description automatically generated">
          <a:extLst>
            <a:ext uri="{FF2B5EF4-FFF2-40B4-BE49-F238E27FC236}">
              <a16:creationId xmlns:a16="http://schemas.microsoft.com/office/drawing/2014/main" id="{6D19D076-1E43-1243-375B-819AF4D89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9420" y="13296900"/>
          <a:ext cx="525780" cy="6192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68580</xdr:colOff>
      <xdr:row>20</xdr:row>
      <xdr:rowOff>106680</xdr:rowOff>
    </xdr:from>
    <xdr:to>
      <xdr:col>6</xdr:col>
      <xdr:colOff>1405890</xdr:colOff>
      <xdr:row>20</xdr:row>
      <xdr:rowOff>510540</xdr:rowOff>
    </xdr:to>
    <xdr:pic>
      <xdr:nvPicPr>
        <xdr:cNvPr id="22" name="Picture 21" descr="A metal piece with a hole&#10;&#10;Description automatically generated">
          <a:extLst>
            <a:ext uri="{FF2B5EF4-FFF2-40B4-BE49-F238E27FC236}">
              <a16:creationId xmlns:a16="http://schemas.microsoft.com/office/drawing/2014/main" id="{EE0E84F1-B099-F4F0-06D0-180CD3301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4620" y="14020800"/>
          <a:ext cx="1337310" cy="411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22860</xdr:colOff>
      <xdr:row>21</xdr:row>
      <xdr:rowOff>53340</xdr:rowOff>
    </xdr:from>
    <xdr:to>
      <xdr:col>7</xdr:col>
      <xdr:colOff>11430</xdr:colOff>
      <xdr:row>21</xdr:row>
      <xdr:rowOff>586740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72333272-9DE9-C69E-607D-F33D0BA0C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8900" y="14599920"/>
          <a:ext cx="146685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381000</xdr:colOff>
      <xdr:row>22</xdr:row>
      <xdr:rowOff>30480</xdr:rowOff>
    </xdr:from>
    <xdr:to>
      <xdr:col>6</xdr:col>
      <xdr:colOff>1085850</xdr:colOff>
      <xdr:row>22</xdr:row>
      <xdr:rowOff>586740</xdr:rowOff>
    </xdr:to>
    <xdr:pic>
      <xdr:nvPicPr>
        <xdr:cNvPr id="24" name="Picture 23" descr="A blue object on a concrete surface&#10;&#10;Description automatically generated">
          <a:extLst>
            <a:ext uri="{FF2B5EF4-FFF2-40B4-BE49-F238E27FC236}">
              <a16:creationId xmlns:a16="http://schemas.microsoft.com/office/drawing/2014/main" id="{46300176-3E81-FF4B-05DF-6DFD6A006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7040" y="15209520"/>
          <a:ext cx="693420" cy="563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365760</xdr:colOff>
      <xdr:row>23</xdr:row>
      <xdr:rowOff>15239</xdr:rowOff>
    </xdr:from>
    <xdr:to>
      <xdr:col>6</xdr:col>
      <xdr:colOff>1005840</xdr:colOff>
      <xdr:row>24</xdr:row>
      <xdr:rowOff>17</xdr:rowOff>
    </xdr:to>
    <xdr:pic>
      <xdr:nvPicPr>
        <xdr:cNvPr id="25" name="Picture 24" descr="A black circle with a hole in it&#10;&#10;Description automatically generated">
          <a:extLst>
            <a:ext uri="{FF2B5EF4-FFF2-40B4-BE49-F238E27FC236}">
              <a16:creationId xmlns:a16="http://schemas.microsoft.com/office/drawing/2014/main" id="{8D412D01-9CC2-7DF4-E12B-707EF0299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800" y="15826739"/>
          <a:ext cx="640080" cy="6118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662940</xdr:colOff>
      <xdr:row>24</xdr:row>
      <xdr:rowOff>121920</xdr:rowOff>
    </xdr:from>
    <xdr:to>
      <xdr:col>6</xdr:col>
      <xdr:colOff>1445895</xdr:colOff>
      <xdr:row>24</xdr:row>
      <xdr:rowOff>476234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B791E8AE-1DC8-D120-1B5E-602568883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5080" y="17198340"/>
          <a:ext cx="1516380" cy="3619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678180</xdr:colOff>
      <xdr:row>25</xdr:row>
      <xdr:rowOff>167640</xdr:rowOff>
    </xdr:from>
    <xdr:to>
      <xdr:col>7</xdr:col>
      <xdr:colOff>1905</xdr:colOff>
      <xdr:row>25</xdr:row>
      <xdr:rowOff>474216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B2F70FF8-2D13-E003-ED84-EB4DA6EE6E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320" y="17876520"/>
          <a:ext cx="1524000" cy="297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403860</xdr:colOff>
      <xdr:row>26</xdr:row>
      <xdr:rowOff>15240</xdr:rowOff>
    </xdr:from>
    <xdr:to>
      <xdr:col>6</xdr:col>
      <xdr:colOff>1087755</xdr:colOff>
      <xdr:row>26</xdr:row>
      <xdr:rowOff>609600</xdr:rowOff>
    </xdr:to>
    <xdr:pic>
      <xdr:nvPicPr>
        <xdr:cNvPr id="28" name="Picture 27" descr="A blue circular object with holes&#10;&#10;Description automatically generated">
          <a:extLst>
            <a:ext uri="{FF2B5EF4-FFF2-40B4-BE49-F238E27FC236}">
              <a16:creationId xmlns:a16="http://schemas.microsoft.com/office/drawing/2014/main" id="{0C96D0DD-C75C-2244-8FC8-98910F004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22783800"/>
          <a:ext cx="693420" cy="594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438150</xdr:colOff>
      <xdr:row>27</xdr:row>
      <xdr:rowOff>28575</xdr:rowOff>
    </xdr:from>
    <xdr:to>
      <xdr:col>6</xdr:col>
      <xdr:colOff>1028700</xdr:colOff>
      <xdr:row>27</xdr:row>
      <xdr:rowOff>609600</xdr:rowOff>
    </xdr:to>
    <xdr:pic>
      <xdr:nvPicPr>
        <xdr:cNvPr id="31" name="Picture 28">
          <a:extLst>
            <a:ext uri="{FF2B5EF4-FFF2-40B4-BE49-F238E27FC236}">
              <a16:creationId xmlns:a16="http://schemas.microsoft.com/office/drawing/2014/main" id="{35BDBCA4-0024-2B2A-304E-485B10C39833}"/>
            </a:ext>
            <a:ext uri="{147F2762-F138-4A5C-976F-8EAC2B608ADB}">
              <a16:predDERef xmlns:a16="http://schemas.microsoft.com/office/drawing/2014/main" pred="{0C96D0DD-C75C-2244-8FC8-98910F004B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7105650" y="17630775"/>
          <a:ext cx="590550" cy="581025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476250</xdr:colOff>
      <xdr:row>28</xdr:row>
      <xdr:rowOff>76200</xdr:rowOff>
    </xdr:from>
    <xdr:to>
      <xdr:col>6</xdr:col>
      <xdr:colOff>1009650</xdr:colOff>
      <xdr:row>28</xdr:row>
      <xdr:rowOff>609600</xdr:rowOff>
    </xdr:to>
    <xdr:pic>
      <xdr:nvPicPr>
        <xdr:cNvPr id="32" name="Picture 29">
          <a:extLst>
            <a:ext uri="{FF2B5EF4-FFF2-40B4-BE49-F238E27FC236}">
              <a16:creationId xmlns:a16="http://schemas.microsoft.com/office/drawing/2014/main" id="{0C3532EF-DF3D-97C8-3F36-C02F7EA6FD24}"/>
            </a:ext>
            <a:ext uri="{147F2762-F138-4A5C-976F-8EAC2B608ADB}">
              <a16:predDERef xmlns:a16="http://schemas.microsoft.com/office/drawing/2014/main" pred="{35BDBCA4-0024-2B2A-304E-485B10C39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 flipH="1">
          <a:off x="7143750" y="18307050"/>
          <a:ext cx="533400" cy="533400"/>
        </a:xfrm>
        <a:prstGeom prst="rect">
          <a:avLst/>
        </a:prstGeom>
      </xdr:spPr>
    </xdr:pic>
    <xdr:clientData/>
  </xdr:twoCellAnchor>
  <xdr:twoCellAnchor editAs="oneCell">
    <xdr:from>
      <xdr:col>6</xdr:col>
      <xdr:colOff>361950</xdr:colOff>
      <xdr:row>29</xdr:row>
      <xdr:rowOff>38100</xdr:rowOff>
    </xdr:from>
    <xdr:to>
      <xdr:col>6</xdr:col>
      <xdr:colOff>1122045</xdr:colOff>
      <xdr:row>29</xdr:row>
      <xdr:rowOff>586740</xdr:rowOff>
    </xdr:to>
    <xdr:pic>
      <xdr:nvPicPr>
        <xdr:cNvPr id="34" name="Picture 30">
          <a:extLst>
            <a:ext uri="{FF2B5EF4-FFF2-40B4-BE49-F238E27FC236}">
              <a16:creationId xmlns:a16="http://schemas.microsoft.com/office/drawing/2014/main" id="{F6E29B61-6912-6B4D-C648-C8818C6ADEB2}"/>
            </a:ext>
            <a:ext uri="{147F2762-F138-4A5C-976F-8EAC2B608ADB}">
              <a16:predDERef xmlns:a16="http://schemas.microsoft.com/office/drawing/2014/main" pred="{0C3532EF-DF3D-97C8-3F36-C02F7EA6F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7029450" y="18897600"/>
          <a:ext cx="771525" cy="542925"/>
        </a:xfrm>
        <a:prstGeom prst="rect">
          <a:avLst/>
        </a:prstGeom>
      </xdr:spPr>
    </xdr:pic>
    <xdr:clientData/>
  </xdr:twoCellAnchor>
  <xdr:twoCellAnchor editAs="oneCell">
    <xdr:from>
      <xdr:col>6</xdr:col>
      <xdr:colOff>409575</xdr:colOff>
      <xdr:row>30</xdr:row>
      <xdr:rowOff>57150</xdr:rowOff>
    </xdr:from>
    <xdr:to>
      <xdr:col>6</xdr:col>
      <xdr:colOff>1104900</xdr:colOff>
      <xdr:row>30</xdr:row>
      <xdr:rowOff>571500</xdr:rowOff>
    </xdr:to>
    <xdr:pic>
      <xdr:nvPicPr>
        <xdr:cNvPr id="35" name="Picture 31">
          <a:extLst>
            <a:ext uri="{FF2B5EF4-FFF2-40B4-BE49-F238E27FC236}">
              <a16:creationId xmlns:a16="http://schemas.microsoft.com/office/drawing/2014/main" id="{C79A0ACE-ECE6-AEF8-2849-87B8EF22A72A}"/>
            </a:ext>
            <a:ext uri="{147F2762-F138-4A5C-976F-8EAC2B608ADB}">
              <a16:predDERef xmlns:a16="http://schemas.microsoft.com/office/drawing/2014/main" pred="{F6E29B61-6912-6B4D-C648-C8818C6AD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7077075" y="19545300"/>
          <a:ext cx="695325" cy="5143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C33539-9C2C-42B1-8876-7466A9BFF194}" name="Table1" displayName="Table1" ref="B2:G31" totalsRowShown="0" headerRowDxfId="12" dataDxfId="11">
  <autoFilter ref="B2:G31" xr:uid="{9EC33539-9C2C-42B1-8876-7466A9BFF194}"/>
  <tableColumns count="6">
    <tableColumn id="1" xr3:uid="{ACAD7E2F-FA7C-48FE-BD2C-6A6FE5D559DE}" name="Part #" dataDxfId="10"/>
    <tableColumn id="2" xr3:uid="{8CE40418-8955-43F1-B959-25B09A458FA6}" name="Description" dataDxfId="8" totalsRowDxfId="9"/>
    <tableColumn id="3" xr3:uid="{4565D3D5-CFCB-4073-B419-CF61F3AEDB47}" name="Material" dataDxfId="6" totalsRowDxfId="7"/>
    <tableColumn id="4" xr3:uid="{048F917E-5C81-41B2-825E-9BA5F054B342}" name="Time ot Manufacture" dataDxfId="4" totalsRowDxfId="5"/>
    <tableColumn id="5" xr3:uid="{574A68BD-9C34-4233-94EB-86A87E367A4A}" name="Joint" dataDxfId="2" totalsRowDxfId="3"/>
    <tableColumn id="6" xr3:uid="{BA6E36BA-3492-4611-A44C-F54620104C64}" name="Picture" dataDxfId="0" totalsRowDxfId="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B7AF4-B308-41E3-90D4-A82A0A93DCD9}">
  <dimension ref="B1:P74"/>
  <sheetViews>
    <sheetView tabSelected="1" topLeftCell="A24" zoomScale="45" workbookViewId="0">
      <selection activeCell="W31" sqref="W31"/>
    </sheetView>
  </sheetViews>
  <sheetFormatPr defaultRowHeight="49.9" customHeight="1"/>
  <cols>
    <col min="2" max="2" width="11.5703125" bestFit="1" customWidth="1"/>
    <col min="3" max="3" width="26" customWidth="1"/>
    <col min="4" max="4" width="14.5703125" bestFit="1" customWidth="1"/>
    <col min="5" max="5" width="28.140625" bestFit="1" customWidth="1"/>
    <col min="6" max="6" width="10.7109375" bestFit="1" customWidth="1"/>
    <col min="7" max="7" width="21.7109375" customWidth="1"/>
    <col min="9" max="9" width="12.7109375" bestFit="1" customWidth="1"/>
    <col min="10" max="10" width="28" bestFit="1" customWidth="1"/>
    <col min="11" max="11" width="15.28515625" bestFit="1" customWidth="1"/>
    <col min="12" max="12" width="12.7109375" bestFit="1" customWidth="1"/>
    <col min="13" max="13" width="19.28515625" bestFit="1" customWidth="1"/>
    <col min="14" max="14" width="15.28515625" bestFit="1" customWidth="1"/>
    <col min="15" max="15" width="7.28515625" bestFit="1" customWidth="1"/>
    <col min="16" max="16" width="14" bestFit="1" customWidth="1"/>
  </cols>
  <sheetData>
    <row r="1" spans="2:16" ht="49.9" customHeight="1" thickBot="1">
      <c r="B1" s="21" t="s">
        <v>0</v>
      </c>
      <c r="C1" s="21"/>
      <c r="D1" s="21"/>
      <c r="E1" s="21"/>
      <c r="F1" s="21"/>
      <c r="G1" s="21"/>
      <c r="I1" s="22"/>
      <c r="J1" s="22"/>
      <c r="K1" s="22"/>
      <c r="L1" s="22"/>
      <c r="M1" s="22"/>
      <c r="N1" s="22"/>
      <c r="O1" s="23"/>
    </row>
    <row r="2" spans="2:16" ht="49.9" customHeight="1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I2" s="24" t="s">
        <v>7</v>
      </c>
      <c r="J2" s="24"/>
      <c r="K2" s="24"/>
      <c r="L2" s="24"/>
      <c r="M2" s="24"/>
      <c r="N2" s="24"/>
      <c r="O2" s="24"/>
    </row>
    <row r="3" spans="2:16" ht="49.9" customHeight="1">
      <c r="B3" s="3">
        <v>1</v>
      </c>
      <c r="C3" s="4" t="s">
        <v>8</v>
      </c>
      <c r="D3" s="4" t="s">
        <v>9</v>
      </c>
      <c r="E3" s="4">
        <v>5</v>
      </c>
      <c r="F3" s="4" t="s">
        <v>10</v>
      </c>
      <c r="G3" s="1"/>
      <c r="I3" s="9" t="s">
        <v>11</v>
      </c>
      <c r="J3" s="9" t="s">
        <v>2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</row>
    <row r="4" spans="2:16" ht="49.9" customHeight="1">
      <c r="B4" s="3">
        <v>2</v>
      </c>
      <c r="C4" s="4" t="s">
        <v>17</v>
      </c>
      <c r="D4" s="4" t="s">
        <v>18</v>
      </c>
      <c r="E4" s="4">
        <v>48</v>
      </c>
      <c r="F4" s="4" t="s">
        <v>10</v>
      </c>
      <c r="G4" s="1"/>
      <c r="I4" s="10">
        <v>1</v>
      </c>
      <c r="J4" s="10" t="s">
        <v>19</v>
      </c>
      <c r="K4" s="10">
        <v>1</v>
      </c>
      <c r="L4" s="11">
        <v>207.81</v>
      </c>
      <c r="M4" s="10" t="s">
        <v>20</v>
      </c>
      <c r="N4" s="10" t="s">
        <v>21</v>
      </c>
      <c r="O4" s="12"/>
      <c r="P4" s="13" t="s">
        <v>22</v>
      </c>
    </row>
    <row r="5" spans="2:16" ht="49.9" customHeight="1">
      <c r="B5" s="3">
        <v>3</v>
      </c>
      <c r="C5" s="4" t="s">
        <v>23</v>
      </c>
      <c r="D5" s="4" t="s">
        <v>9</v>
      </c>
      <c r="E5" s="4">
        <v>8</v>
      </c>
      <c r="F5" s="4" t="s">
        <v>10</v>
      </c>
      <c r="G5" s="1"/>
      <c r="I5" s="10">
        <v>2</v>
      </c>
      <c r="J5" s="10" t="s">
        <v>24</v>
      </c>
      <c r="K5" s="10">
        <v>1</v>
      </c>
      <c r="L5" s="11">
        <v>85.45</v>
      </c>
      <c r="M5" s="10" t="s">
        <v>20</v>
      </c>
      <c r="N5" s="10" t="s">
        <v>21</v>
      </c>
      <c r="O5" s="12"/>
      <c r="P5" s="14" t="s">
        <v>25</v>
      </c>
    </row>
    <row r="6" spans="2:16" ht="49.9" customHeight="1">
      <c r="B6" s="3">
        <v>4</v>
      </c>
      <c r="C6" s="4" t="s">
        <v>26</v>
      </c>
      <c r="D6" s="4" t="s">
        <v>9</v>
      </c>
      <c r="E6" s="4">
        <v>4</v>
      </c>
      <c r="F6" s="4" t="s">
        <v>10</v>
      </c>
      <c r="G6" s="1"/>
      <c r="I6" s="10">
        <v>3</v>
      </c>
      <c r="J6" s="10" t="s">
        <v>27</v>
      </c>
      <c r="K6" s="10">
        <v>1</v>
      </c>
      <c r="L6" s="11">
        <v>130.99</v>
      </c>
      <c r="M6" s="10" t="s">
        <v>28</v>
      </c>
      <c r="N6" s="10" t="s">
        <v>29</v>
      </c>
      <c r="O6" s="12"/>
      <c r="P6" s="15" t="s">
        <v>30</v>
      </c>
    </row>
    <row r="7" spans="2:16" ht="49.9" customHeight="1">
      <c r="B7" s="3">
        <v>5</v>
      </c>
      <c r="C7" s="4" t="s">
        <v>17</v>
      </c>
      <c r="D7" s="4" t="s">
        <v>18</v>
      </c>
      <c r="E7" s="4">
        <v>84</v>
      </c>
      <c r="F7" s="4" t="s">
        <v>31</v>
      </c>
      <c r="G7" s="1"/>
      <c r="I7" s="10">
        <v>4</v>
      </c>
      <c r="J7" s="10" t="s">
        <v>32</v>
      </c>
      <c r="K7" s="10" t="s">
        <v>33</v>
      </c>
      <c r="L7" s="11">
        <v>177.43</v>
      </c>
      <c r="M7" s="10" t="s">
        <v>34</v>
      </c>
      <c r="N7" s="10" t="s">
        <v>35</v>
      </c>
      <c r="O7" s="12"/>
    </row>
    <row r="8" spans="2:16" ht="49.9" customHeight="1">
      <c r="B8" s="3">
        <v>6</v>
      </c>
      <c r="C8" s="4" t="s">
        <v>36</v>
      </c>
      <c r="D8" s="4" t="s">
        <v>9</v>
      </c>
      <c r="E8" s="4">
        <v>5</v>
      </c>
      <c r="F8" s="4" t="s">
        <v>31</v>
      </c>
      <c r="G8" s="1"/>
      <c r="I8" s="10">
        <v>5</v>
      </c>
      <c r="J8" s="10" t="s">
        <v>37</v>
      </c>
      <c r="K8" s="10">
        <v>1</v>
      </c>
      <c r="L8" s="11">
        <v>36.909999999999997</v>
      </c>
      <c r="M8" s="10" t="s">
        <v>34</v>
      </c>
      <c r="N8" s="10" t="s">
        <v>38</v>
      </c>
      <c r="O8" s="12"/>
    </row>
    <row r="9" spans="2:16" ht="49.9" customHeight="1">
      <c r="B9" s="3">
        <v>7</v>
      </c>
      <c r="C9" s="4" t="s">
        <v>39</v>
      </c>
      <c r="D9" s="4" t="s">
        <v>9</v>
      </c>
      <c r="E9" s="4">
        <v>16</v>
      </c>
      <c r="F9" s="4" t="s">
        <v>31</v>
      </c>
      <c r="G9" s="1"/>
      <c r="I9" s="10">
        <v>6</v>
      </c>
      <c r="J9" s="10" t="s">
        <v>40</v>
      </c>
      <c r="K9" s="10">
        <v>1</v>
      </c>
      <c r="L9" s="11">
        <v>23.9</v>
      </c>
      <c r="M9" s="10" t="s">
        <v>34</v>
      </c>
      <c r="N9" s="10" t="s">
        <v>41</v>
      </c>
      <c r="O9" s="12"/>
    </row>
    <row r="10" spans="2:16" ht="49.9" customHeight="1">
      <c r="B10" s="3">
        <v>8</v>
      </c>
      <c r="C10" s="4" t="s">
        <v>42</v>
      </c>
      <c r="D10" s="4" t="s">
        <v>18</v>
      </c>
      <c r="E10" s="4">
        <v>1</v>
      </c>
      <c r="F10" s="4" t="s">
        <v>31</v>
      </c>
      <c r="G10" s="1"/>
      <c r="I10" s="10">
        <v>7</v>
      </c>
      <c r="J10" s="10" t="s">
        <v>43</v>
      </c>
      <c r="K10" s="10">
        <v>1</v>
      </c>
      <c r="L10" s="11">
        <v>20.99</v>
      </c>
      <c r="M10" s="10" t="s">
        <v>34</v>
      </c>
      <c r="N10" s="10" t="s">
        <v>44</v>
      </c>
      <c r="O10" s="12"/>
    </row>
    <row r="11" spans="2:16" ht="49.9" customHeight="1">
      <c r="B11" s="3">
        <v>9</v>
      </c>
      <c r="C11" s="4" t="s">
        <v>45</v>
      </c>
      <c r="D11" s="4" t="s">
        <v>18</v>
      </c>
      <c r="E11" s="4">
        <v>1</v>
      </c>
      <c r="F11" s="4" t="s">
        <v>46</v>
      </c>
      <c r="G11" s="1"/>
      <c r="I11" s="10">
        <v>8</v>
      </c>
      <c r="J11" s="10" t="s">
        <v>47</v>
      </c>
      <c r="K11" s="10">
        <v>1</v>
      </c>
      <c r="L11" s="11">
        <v>79.87</v>
      </c>
      <c r="M11" s="10" t="s">
        <v>34</v>
      </c>
      <c r="N11" s="10" t="s">
        <v>48</v>
      </c>
      <c r="O11" s="12"/>
    </row>
    <row r="12" spans="2:16" ht="49.9" customHeight="1">
      <c r="B12" s="3">
        <v>10</v>
      </c>
      <c r="C12" s="4" t="s">
        <v>49</v>
      </c>
      <c r="D12" s="4" t="s">
        <v>18</v>
      </c>
      <c r="E12" s="4">
        <v>1.5</v>
      </c>
      <c r="F12" s="4" t="s">
        <v>31</v>
      </c>
      <c r="G12" s="1"/>
      <c r="I12" s="10">
        <v>9</v>
      </c>
      <c r="J12" s="10" t="s">
        <v>50</v>
      </c>
      <c r="K12" s="10">
        <v>1</v>
      </c>
      <c r="L12" s="11">
        <v>85.35</v>
      </c>
      <c r="M12" s="10" t="s">
        <v>20</v>
      </c>
      <c r="N12" s="10" t="s">
        <v>51</v>
      </c>
      <c r="O12" s="12"/>
    </row>
    <row r="13" spans="2:16" ht="49.9" customHeight="1">
      <c r="B13" s="3">
        <v>11</v>
      </c>
      <c r="C13" s="4" t="s">
        <v>52</v>
      </c>
      <c r="D13" s="4" t="s">
        <v>18</v>
      </c>
      <c r="E13" s="4">
        <v>9</v>
      </c>
      <c r="F13" s="4" t="s">
        <v>53</v>
      </c>
      <c r="G13" s="1"/>
      <c r="I13" s="10">
        <v>10</v>
      </c>
      <c r="J13" s="10" t="s">
        <v>54</v>
      </c>
      <c r="K13" s="10">
        <v>6</v>
      </c>
      <c r="L13" s="11">
        <v>91.2</v>
      </c>
      <c r="M13" s="10" t="s">
        <v>20</v>
      </c>
      <c r="N13" s="10" t="s">
        <v>55</v>
      </c>
      <c r="O13" s="12"/>
    </row>
    <row r="14" spans="2:16" ht="49.9" customHeight="1">
      <c r="B14" s="3">
        <v>12</v>
      </c>
      <c r="C14" s="4" t="s">
        <v>56</v>
      </c>
      <c r="D14" s="4" t="s">
        <v>18</v>
      </c>
      <c r="E14" s="4">
        <v>9</v>
      </c>
      <c r="F14" s="4" t="s">
        <v>53</v>
      </c>
      <c r="G14" s="1"/>
      <c r="I14" s="10">
        <v>11</v>
      </c>
      <c r="J14" s="10" t="s">
        <v>57</v>
      </c>
      <c r="K14" s="10">
        <v>6</v>
      </c>
      <c r="L14" s="11">
        <v>107.28</v>
      </c>
      <c r="M14" s="10" t="s">
        <v>20</v>
      </c>
      <c r="N14" s="10" t="s">
        <v>58</v>
      </c>
      <c r="O14" s="12"/>
    </row>
    <row r="15" spans="2:16" ht="49.9" customHeight="1">
      <c r="B15" s="3">
        <v>13</v>
      </c>
      <c r="C15" s="4" t="s">
        <v>59</v>
      </c>
      <c r="D15" s="4" t="s">
        <v>18</v>
      </c>
      <c r="E15" s="4">
        <v>1</v>
      </c>
      <c r="F15" s="4" t="s">
        <v>53</v>
      </c>
      <c r="G15" s="1"/>
      <c r="I15" s="10">
        <v>12</v>
      </c>
      <c r="J15" s="10" t="s">
        <v>60</v>
      </c>
      <c r="K15" s="10">
        <v>4</v>
      </c>
      <c r="L15" s="11">
        <v>346.32</v>
      </c>
      <c r="M15" s="10" t="s">
        <v>20</v>
      </c>
      <c r="N15" s="10" t="s">
        <v>61</v>
      </c>
      <c r="O15" s="12"/>
    </row>
    <row r="16" spans="2:16" ht="49.9" customHeight="1">
      <c r="B16" s="3">
        <v>14</v>
      </c>
      <c r="C16" s="4" t="s">
        <v>62</v>
      </c>
      <c r="D16" s="4" t="s">
        <v>18</v>
      </c>
      <c r="E16" s="6">
        <v>26</v>
      </c>
      <c r="F16" s="5">
        <v>4</v>
      </c>
      <c r="G16" s="1"/>
      <c r="I16" s="10">
        <v>13</v>
      </c>
      <c r="J16" s="10" t="s">
        <v>63</v>
      </c>
      <c r="K16" s="10">
        <v>1</v>
      </c>
      <c r="L16" s="11">
        <v>14.99</v>
      </c>
      <c r="M16" s="10" t="s">
        <v>34</v>
      </c>
      <c r="N16" s="10" t="s">
        <v>64</v>
      </c>
      <c r="O16" s="12"/>
    </row>
    <row r="17" spans="2:15" ht="49.9" customHeight="1">
      <c r="B17" s="3">
        <v>15</v>
      </c>
      <c r="C17" s="4" t="s">
        <v>65</v>
      </c>
      <c r="D17" s="4" t="s">
        <v>9</v>
      </c>
      <c r="E17" s="4">
        <v>1</v>
      </c>
      <c r="F17" s="4" t="s">
        <v>66</v>
      </c>
      <c r="G17" s="1"/>
      <c r="I17" s="10">
        <v>14</v>
      </c>
      <c r="J17" s="10" t="s">
        <v>67</v>
      </c>
      <c r="K17" s="10" t="s">
        <v>68</v>
      </c>
      <c r="L17" s="11">
        <v>19.95</v>
      </c>
      <c r="M17" s="10" t="s">
        <v>34</v>
      </c>
      <c r="N17" s="10" t="s">
        <v>69</v>
      </c>
      <c r="O17" s="12"/>
    </row>
    <row r="18" spans="2:15" ht="49.9" customHeight="1">
      <c r="B18" s="3">
        <v>17</v>
      </c>
      <c r="C18" s="4" t="s">
        <v>70</v>
      </c>
      <c r="D18" s="4" t="s">
        <v>18</v>
      </c>
      <c r="E18" s="4">
        <v>2.8</v>
      </c>
      <c r="F18" s="5">
        <v>4</v>
      </c>
      <c r="G18" s="1"/>
      <c r="I18" s="10">
        <v>15</v>
      </c>
      <c r="J18" s="10" t="s">
        <v>71</v>
      </c>
      <c r="K18" s="10" t="s">
        <v>72</v>
      </c>
      <c r="L18" s="11">
        <v>25.99</v>
      </c>
      <c r="M18" s="10" t="s">
        <v>34</v>
      </c>
      <c r="N18" s="10" t="s">
        <v>73</v>
      </c>
      <c r="O18" s="12"/>
    </row>
    <row r="19" spans="2:15" ht="49.9" customHeight="1">
      <c r="B19" s="3">
        <v>18</v>
      </c>
      <c r="C19" s="4" t="s">
        <v>74</v>
      </c>
      <c r="D19" s="4" t="s">
        <v>18</v>
      </c>
      <c r="E19" s="4">
        <v>48</v>
      </c>
      <c r="F19" s="5">
        <v>4</v>
      </c>
      <c r="G19" s="1"/>
      <c r="I19" s="10">
        <v>16</v>
      </c>
      <c r="J19" s="10" t="s">
        <v>75</v>
      </c>
      <c r="K19" s="10">
        <v>3</v>
      </c>
      <c r="L19" s="11">
        <v>4</v>
      </c>
      <c r="M19" s="10" t="s">
        <v>34</v>
      </c>
      <c r="N19" s="10" t="s">
        <v>76</v>
      </c>
      <c r="O19" s="12"/>
    </row>
    <row r="20" spans="2:15" ht="49.9" customHeight="1">
      <c r="B20" s="3">
        <v>19</v>
      </c>
      <c r="C20" s="4" t="s">
        <v>77</v>
      </c>
      <c r="D20" s="4" t="s">
        <v>9</v>
      </c>
      <c r="E20" s="4">
        <v>2.8</v>
      </c>
      <c r="F20" s="5">
        <v>4</v>
      </c>
      <c r="G20" s="1"/>
      <c r="I20" s="10">
        <v>17</v>
      </c>
      <c r="J20" s="10" t="s">
        <v>75</v>
      </c>
      <c r="K20" s="10">
        <v>1</v>
      </c>
      <c r="L20" s="11">
        <v>11.62</v>
      </c>
      <c r="M20" s="10" t="s">
        <v>34</v>
      </c>
      <c r="N20" s="10" t="s">
        <v>78</v>
      </c>
      <c r="O20" s="12"/>
    </row>
    <row r="21" spans="2:15" ht="49.9" customHeight="1">
      <c r="B21" s="3">
        <v>20</v>
      </c>
      <c r="C21" s="4" t="s">
        <v>79</v>
      </c>
      <c r="D21" s="4" t="s">
        <v>9</v>
      </c>
      <c r="E21" s="4">
        <v>1</v>
      </c>
      <c r="F21" s="5">
        <v>4</v>
      </c>
      <c r="G21" s="1"/>
      <c r="I21" s="10">
        <v>18</v>
      </c>
      <c r="J21" s="10" t="s">
        <v>80</v>
      </c>
      <c r="K21" s="10">
        <v>5</v>
      </c>
      <c r="L21" s="11">
        <v>4.99</v>
      </c>
      <c r="M21" s="10" t="s">
        <v>34</v>
      </c>
      <c r="N21" s="10" t="s">
        <v>81</v>
      </c>
      <c r="O21" s="12"/>
    </row>
    <row r="22" spans="2:15" ht="49.9" customHeight="1">
      <c r="B22" s="3">
        <v>21</v>
      </c>
      <c r="C22" s="4" t="s">
        <v>82</v>
      </c>
      <c r="D22" s="4" t="s">
        <v>9</v>
      </c>
      <c r="E22" s="4">
        <v>10</v>
      </c>
      <c r="F22" s="5">
        <v>5</v>
      </c>
      <c r="G22" s="1"/>
      <c r="I22" s="10">
        <v>19</v>
      </c>
      <c r="J22" s="10" t="s">
        <v>83</v>
      </c>
      <c r="K22" s="10" t="s">
        <v>84</v>
      </c>
      <c r="L22" s="11">
        <v>106.08</v>
      </c>
      <c r="M22" s="10" t="s">
        <v>85</v>
      </c>
      <c r="N22" s="10" t="s">
        <v>86</v>
      </c>
      <c r="O22" s="12"/>
    </row>
    <row r="23" spans="2:15" ht="49.9" customHeight="1">
      <c r="B23" s="3">
        <v>22</v>
      </c>
      <c r="C23" s="4" t="s">
        <v>87</v>
      </c>
      <c r="D23" s="4" t="s">
        <v>18</v>
      </c>
      <c r="E23" s="4">
        <v>2.8</v>
      </c>
      <c r="F23" s="5">
        <v>5</v>
      </c>
      <c r="G23" s="1"/>
      <c r="I23" s="10">
        <v>20</v>
      </c>
      <c r="J23" s="10" t="s">
        <v>83</v>
      </c>
      <c r="K23" s="10" t="s">
        <v>88</v>
      </c>
      <c r="L23" s="11">
        <v>18.989999999999998</v>
      </c>
      <c r="M23" s="10" t="s">
        <v>34</v>
      </c>
      <c r="N23" s="10" t="s">
        <v>89</v>
      </c>
      <c r="O23" s="12"/>
    </row>
    <row r="24" spans="2:15" ht="49.9" customHeight="1">
      <c r="B24" s="3">
        <v>23</v>
      </c>
      <c r="C24" s="4" t="s">
        <v>52</v>
      </c>
      <c r="D24" s="4" t="s">
        <v>18</v>
      </c>
      <c r="E24" s="4">
        <v>1</v>
      </c>
      <c r="F24" s="5">
        <v>5</v>
      </c>
      <c r="G24" s="1"/>
      <c r="I24" s="10">
        <v>21</v>
      </c>
      <c r="J24" s="10" t="s">
        <v>90</v>
      </c>
      <c r="K24" s="10">
        <v>1</v>
      </c>
      <c r="L24" s="11">
        <v>63.61</v>
      </c>
      <c r="M24" s="10" t="s">
        <v>91</v>
      </c>
      <c r="N24" s="10">
        <v>241366384</v>
      </c>
      <c r="O24" s="12"/>
    </row>
    <row r="25" spans="2:15" ht="49.9" customHeight="1">
      <c r="B25" s="3">
        <v>24</v>
      </c>
      <c r="C25" s="4" t="s">
        <v>92</v>
      </c>
      <c r="D25" s="4" t="s">
        <v>18</v>
      </c>
      <c r="E25" s="4">
        <v>38</v>
      </c>
      <c r="F25" s="4" t="s">
        <v>31</v>
      </c>
      <c r="G25" s="1"/>
      <c r="I25" s="10">
        <v>22</v>
      </c>
      <c r="J25" s="10" t="s">
        <v>93</v>
      </c>
      <c r="K25" s="10">
        <v>1</v>
      </c>
      <c r="L25" s="11">
        <v>20.89</v>
      </c>
      <c r="M25" s="10" t="s">
        <v>34</v>
      </c>
      <c r="N25" s="10" t="s">
        <v>94</v>
      </c>
      <c r="O25" s="12"/>
    </row>
    <row r="26" spans="2:15" ht="49.9" customHeight="1">
      <c r="B26" s="3">
        <v>25</v>
      </c>
      <c r="C26" s="4" t="s">
        <v>95</v>
      </c>
      <c r="D26" s="4" t="s">
        <v>18</v>
      </c>
      <c r="E26" s="4">
        <v>70</v>
      </c>
      <c r="F26" s="4" t="s">
        <v>31</v>
      </c>
      <c r="G26" s="1"/>
      <c r="I26" s="10">
        <v>23</v>
      </c>
      <c r="J26" s="10" t="s">
        <v>96</v>
      </c>
      <c r="K26" s="10">
        <v>2</v>
      </c>
      <c r="L26" s="11">
        <v>91.21</v>
      </c>
      <c r="M26" s="10" t="s">
        <v>34</v>
      </c>
      <c r="N26" s="10">
        <v>32209</v>
      </c>
      <c r="O26" s="12"/>
    </row>
    <row r="27" spans="2:15" ht="49.9" customHeight="1">
      <c r="B27" s="3">
        <v>26</v>
      </c>
      <c r="C27" s="4" t="s">
        <v>97</v>
      </c>
      <c r="D27" s="4" t="s">
        <v>18</v>
      </c>
      <c r="E27" s="4">
        <v>2.8</v>
      </c>
      <c r="F27" s="4" t="s">
        <v>66</v>
      </c>
      <c r="G27" s="1"/>
      <c r="I27" s="10">
        <v>24</v>
      </c>
      <c r="J27" s="10" t="s">
        <v>98</v>
      </c>
      <c r="K27" s="10">
        <v>2</v>
      </c>
      <c r="L27" s="11">
        <v>231.36</v>
      </c>
      <c r="M27" s="10" t="s">
        <v>99</v>
      </c>
      <c r="N27" s="10" t="s">
        <v>100</v>
      </c>
      <c r="O27" s="12"/>
    </row>
    <row r="28" spans="2:15" ht="49.9" customHeight="1">
      <c r="B28" s="3">
        <v>27</v>
      </c>
      <c r="C28" s="4" t="s">
        <v>101</v>
      </c>
      <c r="D28" s="4" t="s">
        <v>102</v>
      </c>
      <c r="E28" s="4">
        <v>5</v>
      </c>
      <c r="F28" s="5">
        <v>4</v>
      </c>
      <c r="G28" s="1"/>
      <c r="I28" s="10">
        <v>25</v>
      </c>
      <c r="J28" s="10" t="s">
        <v>103</v>
      </c>
      <c r="K28" s="10">
        <v>1</v>
      </c>
      <c r="L28" s="11">
        <v>44.82</v>
      </c>
      <c r="M28" s="10" t="s">
        <v>99</v>
      </c>
      <c r="N28" s="10" t="s">
        <v>104</v>
      </c>
      <c r="O28" s="12"/>
    </row>
    <row r="29" spans="2:15" ht="49.9" customHeight="1">
      <c r="B29" s="3">
        <v>28</v>
      </c>
      <c r="C29" s="4" t="s">
        <v>49</v>
      </c>
      <c r="D29" s="4" t="s">
        <v>102</v>
      </c>
      <c r="E29" s="4">
        <v>2</v>
      </c>
      <c r="F29" s="5">
        <v>2</v>
      </c>
      <c r="G29" s="1"/>
      <c r="I29" s="10">
        <v>26</v>
      </c>
      <c r="J29" s="10" t="s">
        <v>105</v>
      </c>
      <c r="K29" s="10">
        <v>1</v>
      </c>
      <c r="L29" s="11">
        <v>19.309999999999999</v>
      </c>
      <c r="M29" s="10" t="s">
        <v>99</v>
      </c>
      <c r="N29" s="10" t="s">
        <v>106</v>
      </c>
      <c r="O29" s="12"/>
    </row>
    <row r="30" spans="2:15" ht="49.9" customHeight="1">
      <c r="B30" s="3">
        <v>29</v>
      </c>
      <c r="C30" s="4" t="s">
        <v>107</v>
      </c>
      <c r="D30" s="4" t="s">
        <v>102</v>
      </c>
      <c r="E30" s="4">
        <v>1</v>
      </c>
      <c r="F30" s="5">
        <v>4</v>
      </c>
      <c r="G30" s="1"/>
      <c r="I30" s="10">
        <v>27</v>
      </c>
      <c r="J30" s="10" t="s">
        <v>108</v>
      </c>
      <c r="K30" s="10">
        <v>1</v>
      </c>
      <c r="L30" s="11">
        <v>12.67</v>
      </c>
      <c r="M30" s="10" t="s">
        <v>99</v>
      </c>
      <c r="N30" s="10" t="s">
        <v>109</v>
      </c>
      <c r="O30" s="12"/>
    </row>
    <row r="31" spans="2:15" ht="49.9" customHeight="1">
      <c r="B31" s="3">
        <v>30</v>
      </c>
      <c r="C31" s="4" t="s">
        <v>110</v>
      </c>
      <c r="D31" s="4" t="s">
        <v>102</v>
      </c>
      <c r="E31" s="4">
        <v>0.5</v>
      </c>
      <c r="F31" s="5">
        <v>4</v>
      </c>
      <c r="G31" s="1"/>
      <c r="I31" s="10">
        <v>28</v>
      </c>
      <c r="J31" s="10" t="s">
        <v>60</v>
      </c>
      <c r="K31" s="10">
        <v>1</v>
      </c>
      <c r="L31" s="11">
        <v>104.71</v>
      </c>
      <c r="M31" s="10" t="s">
        <v>20</v>
      </c>
      <c r="N31" s="10" t="s">
        <v>111</v>
      </c>
      <c r="O31" s="12"/>
    </row>
    <row r="32" spans="2:15" ht="49.9" customHeight="1">
      <c r="C32" s="18" t="s">
        <v>112</v>
      </c>
      <c r="D32" s="18"/>
      <c r="E32" s="7">
        <f>SUM(Table1[Time ot Manufacture])</f>
        <v>407.20000000000005</v>
      </c>
      <c r="I32" s="10">
        <v>29</v>
      </c>
      <c r="J32" s="10" t="s">
        <v>113</v>
      </c>
      <c r="K32" s="10">
        <v>1</v>
      </c>
      <c r="L32" s="11">
        <v>7.29</v>
      </c>
      <c r="M32" s="10" t="s">
        <v>34</v>
      </c>
      <c r="N32" s="10" t="s">
        <v>114</v>
      </c>
      <c r="O32" s="12"/>
    </row>
    <row r="33" spans="3:15" ht="49.9" customHeight="1">
      <c r="C33" s="19" t="s">
        <v>115</v>
      </c>
      <c r="D33" s="20"/>
      <c r="E33" s="7">
        <f>E32</f>
        <v>407.20000000000005</v>
      </c>
      <c r="I33" s="10">
        <v>30</v>
      </c>
      <c r="J33" s="10" t="s">
        <v>116</v>
      </c>
      <c r="K33" s="10" t="s">
        <v>117</v>
      </c>
      <c r="L33" s="11">
        <v>184.02</v>
      </c>
      <c r="M33" s="10" t="s">
        <v>34</v>
      </c>
      <c r="N33" s="10" t="s">
        <v>118</v>
      </c>
      <c r="O33" s="12"/>
    </row>
    <row r="34" spans="3:15" ht="49.9" customHeight="1">
      <c r="C34" s="19" t="s">
        <v>119</v>
      </c>
      <c r="D34" s="20"/>
      <c r="E34" s="8">
        <v>1</v>
      </c>
      <c r="I34" s="10">
        <v>31</v>
      </c>
      <c r="J34" s="10" t="s">
        <v>120</v>
      </c>
      <c r="K34" s="10">
        <v>1</v>
      </c>
      <c r="L34" s="11">
        <v>326.45</v>
      </c>
      <c r="M34" s="10" t="s">
        <v>34</v>
      </c>
      <c r="N34" s="10" t="s">
        <v>121</v>
      </c>
      <c r="O34" s="12"/>
    </row>
    <row r="35" spans="3:15" ht="49.9" customHeight="1">
      <c r="I35" s="10">
        <v>32</v>
      </c>
      <c r="J35" s="10" t="s">
        <v>103</v>
      </c>
      <c r="K35" s="10">
        <v>1</v>
      </c>
      <c r="L35" s="11">
        <v>39.880000000000003</v>
      </c>
      <c r="M35" s="10" t="s">
        <v>99</v>
      </c>
      <c r="N35" s="10" t="s">
        <v>122</v>
      </c>
      <c r="O35" s="12"/>
    </row>
    <row r="36" spans="3:15" ht="49.9" customHeight="1">
      <c r="I36" s="10">
        <v>33</v>
      </c>
      <c r="J36" s="10" t="s">
        <v>103</v>
      </c>
      <c r="K36" s="10">
        <v>1</v>
      </c>
      <c r="L36" s="11">
        <v>18.399999999999999</v>
      </c>
      <c r="M36" s="10" t="s">
        <v>99</v>
      </c>
      <c r="N36" s="10" t="s">
        <v>123</v>
      </c>
      <c r="O36" s="12"/>
    </row>
    <row r="37" spans="3:15" ht="49.9" customHeight="1">
      <c r="I37" s="10">
        <v>34</v>
      </c>
      <c r="J37" s="10" t="s">
        <v>124</v>
      </c>
      <c r="K37" s="10">
        <v>1</v>
      </c>
      <c r="L37" s="11">
        <v>10.5</v>
      </c>
      <c r="M37" s="10" t="s">
        <v>99</v>
      </c>
      <c r="N37" s="10" t="s">
        <v>125</v>
      </c>
      <c r="O37" s="12"/>
    </row>
    <row r="38" spans="3:15" ht="49.9" customHeight="1">
      <c r="I38" s="10">
        <v>35</v>
      </c>
      <c r="J38" s="10" t="s">
        <v>126</v>
      </c>
      <c r="K38" s="10">
        <v>3</v>
      </c>
      <c r="L38" s="11">
        <v>41.62</v>
      </c>
      <c r="M38" s="10" t="s">
        <v>99</v>
      </c>
      <c r="N38" s="10" t="s">
        <v>127</v>
      </c>
      <c r="O38" s="12"/>
    </row>
    <row r="39" spans="3:15" ht="49.9" customHeight="1">
      <c r="I39" s="10">
        <v>36</v>
      </c>
      <c r="J39" s="10" t="s">
        <v>128</v>
      </c>
      <c r="K39" s="10">
        <v>1</v>
      </c>
      <c r="L39" s="11">
        <v>54.96</v>
      </c>
      <c r="M39" s="10" t="s">
        <v>99</v>
      </c>
      <c r="N39" s="10" t="s">
        <v>129</v>
      </c>
      <c r="O39" s="12"/>
    </row>
    <row r="40" spans="3:15" ht="49.9" customHeight="1">
      <c r="I40" s="10">
        <v>37</v>
      </c>
      <c r="J40" s="10" t="s">
        <v>130</v>
      </c>
      <c r="K40" s="10">
        <v>1</v>
      </c>
      <c r="L40" s="11">
        <v>30.11</v>
      </c>
      <c r="M40" s="10" t="s">
        <v>99</v>
      </c>
      <c r="N40" s="10" t="s">
        <v>131</v>
      </c>
      <c r="O40" s="12"/>
    </row>
    <row r="41" spans="3:15" ht="49.9" customHeight="1">
      <c r="I41" s="10">
        <v>38</v>
      </c>
      <c r="J41" s="10" t="s">
        <v>132</v>
      </c>
      <c r="K41" s="10">
        <v>10</v>
      </c>
      <c r="L41" s="11">
        <v>51.3</v>
      </c>
      <c r="M41" s="10" t="s">
        <v>133</v>
      </c>
      <c r="N41" s="10" t="s">
        <v>134</v>
      </c>
      <c r="O41" s="12"/>
    </row>
    <row r="42" spans="3:15" ht="49.9" customHeight="1">
      <c r="I42" s="10">
        <v>39</v>
      </c>
      <c r="J42" s="10" t="s">
        <v>135</v>
      </c>
      <c r="K42" s="10">
        <v>1</v>
      </c>
      <c r="L42" s="11">
        <v>11.5</v>
      </c>
      <c r="M42" s="10" t="s">
        <v>34</v>
      </c>
      <c r="N42" s="10" t="s">
        <v>136</v>
      </c>
      <c r="O42" s="12"/>
    </row>
    <row r="43" spans="3:15" ht="49.9" customHeight="1">
      <c r="I43" s="10">
        <v>40</v>
      </c>
      <c r="J43" s="10" t="s">
        <v>137</v>
      </c>
      <c r="K43" s="10">
        <v>1</v>
      </c>
      <c r="L43" s="11">
        <v>7.75</v>
      </c>
      <c r="M43" s="10" t="s">
        <v>34</v>
      </c>
      <c r="N43" s="10" t="s">
        <v>138</v>
      </c>
      <c r="O43" s="12"/>
    </row>
    <row r="44" spans="3:15" ht="49.9" customHeight="1">
      <c r="I44" s="10">
        <v>41</v>
      </c>
      <c r="J44" s="10" t="s">
        <v>139</v>
      </c>
      <c r="K44" s="10">
        <v>1</v>
      </c>
      <c r="L44" s="11">
        <v>36.99</v>
      </c>
      <c r="M44" s="10" t="s">
        <v>34</v>
      </c>
      <c r="N44" s="10" t="s">
        <v>140</v>
      </c>
      <c r="O44" s="12"/>
    </row>
    <row r="45" spans="3:15" ht="49.9" customHeight="1">
      <c r="I45" s="10">
        <v>42</v>
      </c>
      <c r="J45" s="10" t="s">
        <v>141</v>
      </c>
      <c r="K45" s="10">
        <v>1</v>
      </c>
      <c r="L45" s="11">
        <v>6.99</v>
      </c>
      <c r="M45" s="10" t="s">
        <v>34</v>
      </c>
      <c r="N45" s="10" t="s">
        <v>142</v>
      </c>
      <c r="O45" s="12"/>
    </row>
    <row r="46" spans="3:15" ht="49.9" customHeight="1">
      <c r="I46" s="10">
        <v>43</v>
      </c>
      <c r="J46" s="10" t="s">
        <v>143</v>
      </c>
      <c r="K46" s="10">
        <v>1</v>
      </c>
      <c r="L46" s="11">
        <v>0.99</v>
      </c>
      <c r="M46" s="10" t="s">
        <v>34</v>
      </c>
      <c r="N46" s="10" t="s">
        <v>144</v>
      </c>
      <c r="O46" s="12"/>
    </row>
    <row r="47" spans="3:15" ht="49.9" customHeight="1">
      <c r="I47" s="10">
        <v>44</v>
      </c>
      <c r="J47" s="10" t="s">
        <v>145</v>
      </c>
      <c r="K47" s="10">
        <v>1</v>
      </c>
      <c r="L47" s="11">
        <v>3.95</v>
      </c>
      <c r="M47" s="10" t="s">
        <v>34</v>
      </c>
      <c r="N47" s="10" t="s">
        <v>146</v>
      </c>
      <c r="O47" s="12"/>
    </row>
    <row r="48" spans="3:15" ht="49.9" customHeight="1">
      <c r="I48" s="10">
        <v>45</v>
      </c>
      <c r="J48" s="10" t="s">
        <v>147</v>
      </c>
      <c r="K48" s="10">
        <v>2</v>
      </c>
      <c r="L48" s="11">
        <v>5.99</v>
      </c>
      <c r="M48" s="10" t="s">
        <v>34</v>
      </c>
      <c r="N48" s="10" t="s">
        <v>148</v>
      </c>
      <c r="O48" s="12"/>
    </row>
    <row r="49" spans="9:15" ht="49.9" customHeight="1">
      <c r="I49" s="10">
        <v>46</v>
      </c>
      <c r="J49" s="10" t="s">
        <v>149</v>
      </c>
      <c r="K49" s="10">
        <v>10</v>
      </c>
      <c r="L49" s="11">
        <v>10.99</v>
      </c>
      <c r="M49" s="10" t="s">
        <v>34</v>
      </c>
      <c r="N49" s="10" t="s">
        <v>150</v>
      </c>
      <c r="O49" s="12"/>
    </row>
    <row r="50" spans="9:15" ht="49.9" customHeight="1">
      <c r="I50" s="10">
        <v>47</v>
      </c>
      <c r="J50" s="10" t="s">
        <v>151</v>
      </c>
      <c r="K50" s="10">
        <v>2</v>
      </c>
      <c r="L50" s="11">
        <v>17.899999999999999</v>
      </c>
      <c r="M50" s="10" t="s">
        <v>34</v>
      </c>
      <c r="N50" s="10" t="s">
        <v>152</v>
      </c>
      <c r="O50" s="12"/>
    </row>
    <row r="51" spans="9:15" ht="49.9" customHeight="1">
      <c r="I51" s="10">
        <v>48</v>
      </c>
      <c r="J51" s="10" t="s">
        <v>153</v>
      </c>
      <c r="K51" s="10">
        <v>1</v>
      </c>
      <c r="L51" s="11">
        <v>11.97</v>
      </c>
      <c r="M51" s="10" t="s">
        <v>99</v>
      </c>
      <c r="N51" s="10" t="s">
        <v>154</v>
      </c>
      <c r="O51" s="12"/>
    </row>
    <row r="52" spans="9:15" ht="49.9" customHeight="1">
      <c r="I52" s="10">
        <v>49</v>
      </c>
      <c r="J52" s="10" t="s">
        <v>155</v>
      </c>
      <c r="K52" s="10">
        <v>2</v>
      </c>
      <c r="L52" s="11">
        <v>11.99</v>
      </c>
      <c r="M52" s="10" t="s">
        <v>34</v>
      </c>
      <c r="N52" s="10" t="s">
        <v>156</v>
      </c>
      <c r="O52" s="12"/>
    </row>
    <row r="53" spans="9:15" ht="49.9" customHeight="1">
      <c r="I53" s="10">
        <v>50</v>
      </c>
      <c r="J53" s="10" t="s">
        <v>157</v>
      </c>
      <c r="K53" s="10">
        <v>2</v>
      </c>
      <c r="L53" s="11">
        <v>5.5</v>
      </c>
      <c r="M53" s="10" t="s">
        <v>34</v>
      </c>
      <c r="N53" s="10" t="s">
        <v>158</v>
      </c>
      <c r="O53" s="12"/>
    </row>
    <row r="54" spans="9:15" ht="49.9" customHeight="1">
      <c r="I54" s="10">
        <v>51</v>
      </c>
      <c r="J54" s="10" t="s">
        <v>159</v>
      </c>
      <c r="K54" s="10">
        <v>1</v>
      </c>
      <c r="L54" s="11">
        <v>7.99</v>
      </c>
      <c r="M54" s="10" t="s">
        <v>34</v>
      </c>
      <c r="N54" s="10" t="s">
        <v>160</v>
      </c>
      <c r="O54" s="12"/>
    </row>
    <row r="55" spans="9:15" ht="49.9" customHeight="1">
      <c r="I55" s="10">
        <v>52</v>
      </c>
      <c r="J55" s="10" t="s">
        <v>141</v>
      </c>
      <c r="K55" s="10">
        <v>1</v>
      </c>
      <c r="L55" s="11">
        <v>8.99</v>
      </c>
      <c r="M55" s="10" t="s">
        <v>34</v>
      </c>
      <c r="N55" s="10" t="s">
        <v>161</v>
      </c>
      <c r="O55" s="12"/>
    </row>
    <row r="56" spans="9:15" ht="49.9" customHeight="1">
      <c r="I56" s="10">
        <v>53</v>
      </c>
      <c r="J56" s="10" t="s">
        <v>162</v>
      </c>
      <c r="K56" s="10">
        <v>1</v>
      </c>
      <c r="L56" s="11">
        <v>6.99</v>
      </c>
      <c r="M56" s="10" t="s">
        <v>34</v>
      </c>
      <c r="N56" s="16" t="s">
        <v>163</v>
      </c>
      <c r="O56" s="12"/>
    </row>
    <row r="57" spans="9:15" ht="49.9" customHeight="1">
      <c r="I57" s="10">
        <v>54</v>
      </c>
      <c r="J57" s="10" t="s">
        <v>164</v>
      </c>
      <c r="K57" s="10">
        <v>1</v>
      </c>
      <c r="L57" s="11">
        <v>7.99</v>
      </c>
      <c r="M57" s="10" t="s">
        <v>34</v>
      </c>
      <c r="N57" s="10" t="s">
        <v>165</v>
      </c>
      <c r="O57" s="12"/>
    </row>
    <row r="58" spans="9:15" ht="49.9" customHeight="1">
      <c r="I58" s="10">
        <v>55</v>
      </c>
      <c r="J58" s="10" t="s">
        <v>166</v>
      </c>
      <c r="K58" s="10">
        <v>1</v>
      </c>
      <c r="L58" s="11">
        <v>8.69</v>
      </c>
      <c r="M58" s="10" t="s">
        <v>34</v>
      </c>
      <c r="N58" s="10" t="s">
        <v>167</v>
      </c>
      <c r="O58" s="12"/>
    </row>
    <row r="59" spans="9:15" ht="49.9" customHeight="1">
      <c r="I59" s="10">
        <v>56</v>
      </c>
      <c r="J59" s="10" t="s">
        <v>168</v>
      </c>
      <c r="K59" s="10">
        <v>1</v>
      </c>
      <c r="L59" s="11">
        <v>17.48</v>
      </c>
      <c r="M59" s="10" t="s">
        <v>169</v>
      </c>
      <c r="N59" s="10">
        <v>1125665</v>
      </c>
      <c r="O59" s="12"/>
    </row>
    <row r="60" spans="9:15" ht="49.9" customHeight="1">
      <c r="I60" s="10">
        <v>57</v>
      </c>
      <c r="J60" s="10" t="s">
        <v>170</v>
      </c>
      <c r="K60" s="10">
        <v>1</v>
      </c>
      <c r="L60" s="11">
        <v>3.99</v>
      </c>
      <c r="M60" s="10" t="s">
        <v>171</v>
      </c>
      <c r="N60" s="10" t="s">
        <v>118</v>
      </c>
      <c r="O60" s="12"/>
    </row>
    <row r="61" spans="9:15" ht="49.9" customHeight="1">
      <c r="I61" s="10">
        <v>58</v>
      </c>
      <c r="J61" s="10" t="s">
        <v>172</v>
      </c>
      <c r="K61" s="10">
        <v>1</v>
      </c>
      <c r="L61" s="11">
        <v>11.57</v>
      </c>
      <c r="M61" s="10" t="s">
        <v>169</v>
      </c>
      <c r="N61" s="10">
        <v>85911361422</v>
      </c>
      <c r="O61" s="12"/>
    </row>
    <row r="62" spans="9:15" ht="49.9" customHeight="1">
      <c r="I62" s="10">
        <v>59</v>
      </c>
      <c r="J62" s="10" t="s">
        <v>173</v>
      </c>
      <c r="K62" s="10">
        <v>1</v>
      </c>
      <c r="L62" s="11">
        <v>59.99</v>
      </c>
      <c r="M62" s="10" t="s">
        <v>169</v>
      </c>
      <c r="N62" s="10">
        <v>80596032524</v>
      </c>
      <c r="O62" s="12"/>
    </row>
    <row r="63" spans="9:15" ht="49.9" customHeight="1">
      <c r="I63" s="10">
        <v>60</v>
      </c>
      <c r="J63" s="10" t="s">
        <v>174</v>
      </c>
      <c r="K63" s="10">
        <v>1</v>
      </c>
      <c r="L63" s="11">
        <v>11.57</v>
      </c>
      <c r="M63" s="10" t="s">
        <v>169</v>
      </c>
      <c r="N63" s="10">
        <v>85911361453</v>
      </c>
      <c r="O63" s="12"/>
    </row>
    <row r="64" spans="9:15" ht="49.9" customHeight="1">
      <c r="I64" s="10">
        <v>61</v>
      </c>
      <c r="J64" s="10" t="s">
        <v>175</v>
      </c>
      <c r="K64" s="10">
        <v>2</v>
      </c>
      <c r="L64" s="17">
        <v>43.98</v>
      </c>
      <c r="M64" s="10" t="s">
        <v>34</v>
      </c>
      <c r="N64" s="10" t="s">
        <v>176</v>
      </c>
      <c r="O64" s="12"/>
    </row>
    <row r="65" spans="9:15" ht="49.9" customHeight="1">
      <c r="I65" s="10">
        <v>62</v>
      </c>
      <c r="J65" s="10" t="s">
        <v>177</v>
      </c>
      <c r="K65" s="10">
        <v>2</v>
      </c>
      <c r="L65" s="17">
        <v>70</v>
      </c>
      <c r="M65" s="10" t="s">
        <v>34</v>
      </c>
      <c r="N65" s="10" t="s">
        <v>178</v>
      </c>
      <c r="O65" s="12"/>
    </row>
    <row r="66" spans="9:15" ht="49.9" customHeight="1">
      <c r="I66" s="10">
        <v>63</v>
      </c>
      <c r="J66" s="10" t="s">
        <v>179</v>
      </c>
      <c r="K66" s="10">
        <v>1</v>
      </c>
      <c r="L66" s="17">
        <v>163.19999999999999</v>
      </c>
      <c r="M66" s="10" t="s">
        <v>180</v>
      </c>
      <c r="N66" s="10" t="s">
        <v>181</v>
      </c>
      <c r="O66" s="12"/>
    </row>
    <row r="67" spans="9:15" ht="49.9" customHeight="1">
      <c r="I67" s="10">
        <v>64</v>
      </c>
      <c r="J67" s="10" t="s">
        <v>182</v>
      </c>
      <c r="K67" s="10">
        <v>3</v>
      </c>
      <c r="L67" s="17">
        <v>44.7</v>
      </c>
      <c r="M67" s="10" t="s">
        <v>99</v>
      </c>
      <c r="N67" s="10" t="s">
        <v>183</v>
      </c>
      <c r="O67" s="12"/>
    </row>
    <row r="68" spans="9:15" ht="49.9" customHeight="1">
      <c r="I68" s="10">
        <v>65</v>
      </c>
      <c r="J68" s="10" t="s">
        <v>182</v>
      </c>
      <c r="K68" s="10">
        <v>1</v>
      </c>
      <c r="L68" s="17">
        <v>33.85</v>
      </c>
      <c r="M68" s="10" t="s">
        <v>99</v>
      </c>
      <c r="N68" s="10" t="s">
        <v>184</v>
      </c>
      <c r="O68" s="12"/>
    </row>
    <row r="69" spans="9:15" ht="49.9" customHeight="1">
      <c r="I69" s="10">
        <v>66</v>
      </c>
      <c r="J69" s="10" t="s">
        <v>182</v>
      </c>
      <c r="K69" s="10">
        <v>1</v>
      </c>
      <c r="L69" s="17">
        <v>43.85</v>
      </c>
      <c r="M69" s="10" t="s">
        <v>99</v>
      </c>
      <c r="N69" s="10" t="s">
        <v>185</v>
      </c>
      <c r="O69" s="12"/>
    </row>
    <row r="70" spans="9:15" ht="49.9" customHeight="1">
      <c r="I70" s="10">
        <v>67</v>
      </c>
      <c r="J70" s="10" t="s">
        <v>186</v>
      </c>
      <c r="K70" s="10" t="s">
        <v>187</v>
      </c>
      <c r="L70" s="17">
        <v>41.04</v>
      </c>
      <c r="M70" s="10" t="s">
        <v>99</v>
      </c>
      <c r="N70" s="10" t="s">
        <v>188</v>
      </c>
      <c r="O70" s="12"/>
    </row>
    <row r="71" spans="9:15" ht="49.9" customHeight="1">
      <c r="I71" s="10">
        <v>68</v>
      </c>
      <c r="J71" s="10" t="s">
        <v>189</v>
      </c>
      <c r="K71" s="10">
        <v>1</v>
      </c>
      <c r="L71" s="17">
        <v>9.8800000000000008</v>
      </c>
      <c r="M71" s="10" t="s">
        <v>34</v>
      </c>
      <c r="N71" s="10" t="s">
        <v>190</v>
      </c>
      <c r="O71" s="12"/>
    </row>
    <row r="72" spans="9:15" ht="49.9" customHeight="1">
      <c r="K72" s="15" t="s">
        <v>191</v>
      </c>
      <c r="L72" s="15">
        <f>SUM(L1:L71)</f>
        <v>3681.4799999999973</v>
      </c>
    </row>
    <row r="73" spans="9:15" ht="49.9" customHeight="1">
      <c r="K73" s="15" t="s">
        <v>192</v>
      </c>
      <c r="L73" s="15">
        <f>L72*0.08</f>
        <v>294.51839999999982</v>
      </c>
    </row>
    <row r="74" spans="9:15" ht="49.9" customHeight="1">
      <c r="K74" s="15" t="s">
        <v>193</v>
      </c>
      <c r="L74" s="15">
        <f>L72+L73</f>
        <v>3975.9983999999972</v>
      </c>
    </row>
  </sheetData>
  <mergeCells count="6">
    <mergeCell ref="C32:D32"/>
    <mergeCell ref="C34:D34"/>
    <mergeCell ref="C33:D33"/>
    <mergeCell ref="B1:G1"/>
    <mergeCell ref="I1:N1"/>
    <mergeCell ref="I2:O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639afb-ed64-4ff5-bb39-999a75fc06b7" xsi:nil="true"/>
    <lcf76f155ced4ddcb4097134ff3c332f xmlns="582fa5d2-bece-4aea-9f77-927244515e5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D9396645F46748A81322C12F250A4A" ma:contentTypeVersion="15" ma:contentTypeDescription="Create a new document." ma:contentTypeScope="" ma:versionID="608dfd9185b04884c16d458f38c61b3e">
  <xsd:schema xmlns:xsd="http://www.w3.org/2001/XMLSchema" xmlns:xs="http://www.w3.org/2001/XMLSchema" xmlns:p="http://schemas.microsoft.com/office/2006/metadata/properties" xmlns:ns2="582fa5d2-bece-4aea-9f77-927244515e54" xmlns:ns3="fd639afb-ed64-4ff5-bb39-999a75fc06b7" targetNamespace="http://schemas.microsoft.com/office/2006/metadata/properties" ma:root="true" ma:fieldsID="e46df873b870983636dcb6d73796d2b0" ns2:_="" ns3:_="">
    <xsd:import namespace="582fa5d2-bece-4aea-9f77-927244515e54"/>
    <xsd:import namespace="fd639afb-ed64-4ff5-bb39-999a75fc0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2fa5d2-bece-4aea-9f77-927244515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8ab86591-d70f-4a96-900c-bfbe5e6a31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639afb-ed64-4ff5-bb39-999a75fc06b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a53f69e8-a0c9-408c-b5da-191609ccfb4c}" ma:internalName="TaxCatchAll" ma:showField="CatchAllData" ma:web="fd639afb-ed64-4ff5-bb39-999a75fc0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0FFA93-495A-4F40-84E3-158D96C148AB}"/>
</file>

<file path=customXml/itemProps2.xml><?xml version="1.0" encoding="utf-8"?>
<ds:datastoreItem xmlns:ds="http://schemas.openxmlformats.org/officeDocument/2006/customXml" ds:itemID="{30D3967F-A54D-4727-A888-F5CC151AE959}"/>
</file>

<file path=customXml/itemProps3.xml><?xml version="1.0" encoding="utf-8"?>
<ds:datastoreItem xmlns:ds="http://schemas.openxmlformats.org/officeDocument/2006/customXml" ds:itemID="{EF74B5CD-03A0-4227-8AC9-9A7861527A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Russel Thomas Stringham</dc:creator>
  <cp:keywords/>
  <dc:description/>
  <cp:lastModifiedBy>Daniel Cope Cooke</cp:lastModifiedBy>
  <cp:revision/>
  <dcterms:created xsi:type="dcterms:W3CDTF">2024-03-05T18:48:01Z</dcterms:created>
  <dcterms:modified xsi:type="dcterms:W3CDTF">2024-04-22T22:28:04Z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0x0101008AD9396645F46748A81322C12F250A4A</vt:lpwstr>
  </property>
  <property fmtid="{D5CDD505-2E9C-101B-9397-08002B2CF9AE}" pid="3" name="MediaServiceImageTags">
    <vt:lpwstr/>
  </property>
</Properties>
</file>